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Управлен_бюдж_планир_и_межбюджет_отношений\Отдел областного бюджета\2024 год\Проект бюджета 2024-2026\В Думу 1 ЧТЕНИЕ\"/>
    </mc:Choice>
  </mc:AlternateContent>
  <bookViews>
    <workbookView xWindow="0" yWindow="0" windowWidth="28800" windowHeight="12300"/>
  </bookViews>
  <sheets>
    <sheet name="2025-2026" sheetId="1" r:id="rId1"/>
  </sheets>
  <definedNames>
    <definedName name="_xlnm.Print_Titles" localSheetId="0">'2025-2026'!$7:$8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" i="1" l="1"/>
  <c r="C11" i="1" s="1"/>
  <c r="B20" i="1"/>
  <c r="B11" i="1" s="1"/>
  <c r="C15" i="1"/>
  <c r="B15" i="1"/>
  <c r="C18" i="1"/>
  <c r="C10" i="1" s="1"/>
  <c r="B18" i="1"/>
  <c r="B10" i="1" s="1"/>
  <c r="C12" i="1"/>
  <c r="B12" i="1"/>
  <c r="B17" i="1" l="1"/>
  <c r="C17" i="1"/>
  <c r="B9" i="1"/>
  <c r="C9" i="1"/>
</calcChain>
</file>

<file path=xl/sharedStrings.xml><?xml version="1.0" encoding="utf-8"?>
<sst xmlns="http://schemas.openxmlformats.org/spreadsheetml/2006/main" count="23" uniqueCount="23">
  <si>
    <t>Программа 
государственных внутренних заимствований
Тюменской области на 2025 и 2026 годы</t>
  </si>
  <si>
    <t>Наименование</t>
  </si>
  <si>
    <t>Сумма, тыс. руб.</t>
  </si>
  <si>
    <t>Предельные сроки погашения долговых обязательств</t>
  </si>
  <si>
    <t>2025 год</t>
  </si>
  <si>
    <t>2026 год</t>
  </si>
  <si>
    <t>Государственные внутренние заимствования</t>
  </si>
  <si>
    <t>привлечение средств</t>
  </si>
  <si>
    <t>погашение основной суммы долга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</si>
  <si>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</si>
  <si>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ценных бумаг субъектов Российской Федерации, номинальная стоимость которых указана в валюте Российской Федерации</t>
  </si>
  <si>
    <t>Предельные сроки погашения 2035 и 2036 годы</t>
  </si>
  <si>
    <t>Погашение государственных ценных бумаг субъектов Российской Федерации, номинальная стоимость которых указана в валюте Российской Федерации</t>
  </si>
  <si>
    <t>Кредиты кредитных организаций в валюте Российской Федерации</t>
  </si>
  <si>
    <t>Погашение субъектами Российской Федерации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</si>
  <si>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</si>
  <si>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субъектов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</si>
  <si>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субъектов Российской Федерации в валюте Российской Федерации (бюджетные  кредиты, предоставленные бюджетам субъектов Российской Федерации на финансовое обеспечение реализации инфраструктурных проектов)</t>
  </si>
  <si>
    <t>Предельный срок погашения 2040 год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</si>
  <si>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</si>
  <si>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кредиты, предоставленные бюджетам субъектов Российской Федерации на финансовое обеспечение реализации инфраструктурных проектов)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</si>
  <si>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кредиты, предоставленные на строительство, реконструкцию, капитальный ремонт, ремонт и содержание автомобильных дорог общего пользования (за исключением автомобильных дорог федерального значения))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</si>
  <si>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(специальные казначейские кредиты)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</si>
</sst>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rgb="FFFF0000"/>
      <name val="Arial"/>
      <family val="2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">
    <xf numFmtId="0" fontId="0" fillId="0" borderId="0" xfId="0"/>
    <xf numFmtId="0" fontId="2" fillId="0" borderId="0" xfId="1" applyFont="1" applyAlignment="1">
      <alignment wrapText="1"/>
    </xf>
    <xf numFmtId="0" fontId="2" fillId="0" borderId="0" xfId="1" applyFont="1"/>
    <xf numFmtId="0" fontId="2" fillId="0" borderId="5" xfId="1" applyFont="1" applyBorder="1" applyAlignment="1">
      <alignment horizontal="center" vertical="center" wrapText="1"/>
    </xf>
    <xf numFmtId="0" fontId="2" fillId="0" borderId="5" xfId="1" applyFont="1" applyBorder="1" applyAlignment="1">
      <alignment vertical="top" wrapText="1"/>
    </xf>
    <xf numFmtId="3" fontId="2" fillId="0" borderId="5" xfId="1" applyNumberFormat="1" applyFont="1" applyBorder="1" applyAlignment="1">
      <alignment horizontal="center" vertical="center"/>
    </xf>
    <xf numFmtId="0" fontId="4" fillId="0" borderId="5" xfId="1" applyFont="1" applyBorder="1" applyAlignment="1">
      <alignment vertical="top" wrapText="1"/>
    </xf>
    <xf numFmtId="0" fontId="5" fillId="0" borderId="5" xfId="1" applyFont="1" applyBorder="1" applyAlignment="1">
      <alignment vertical="top" wrapText="1"/>
    </xf>
    <xf numFmtId="0" fontId="2" fillId="0" borderId="5" xfId="1" applyFont="1" applyBorder="1" applyAlignment="1">
      <alignment vertical="center" wrapText="1"/>
    </xf>
    <xf numFmtId="0" fontId="3" fillId="0" borderId="0" xfId="1" applyFont="1" applyAlignment="1">
      <alignment horizont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352425</xdr:colOff>
      <xdr:row>0</xdr:row>
      <xdr:rowOff>20411</xdr:rowOff>
    </xdr:from>
    <xdr:to>
      <xdr:col>3</xdr:col>
      <xdr:colOff>1255619</xdr:colOff>
      <xdr:row>3</xdr:row>
      <xdr:rowOff>142875</xdr:rowOff>
    </xdr:to>
    <xdr:sp macro="" textlink="">
      <xdr:nvSpPr>
        <xdr:cNvPr id="2" name="Text Box 3"/>
        <xdr:cNvSpPr txBox="1">
          <a:spLocks noChangeArrowheads="1"/>
        </xdr:cNvSpPr>
      </xdr:nvSpPr>
      <xdr:spPr bwMode="auto">
        <a:xfrm>
          <a:off x="3067050" y="20411"/>
          <a:ext cx="2808194" cy="693964"/>
        </a:xfrm>
        <a:prstGeom prst="rect">
          <a:avLst/>
        </a:prstGeom>
        <a:noFill/>
        <a:ln>
          <a:noFill/>
        </a:ln>
        <a:extLst/>
      </xdr:spPr>
      <xdr:txBody>
        <a:bodyPr wrap="square" lIns="27432" tIns="22860" rIns="0" bIns="0" anchor="t" upright="1"/>
        <a:lstStyle/>
        <a:p>
          <a:pPr>
            <a:spcAft>
              <a:spcPts val="0"/>
            </a:spcAft>
          </a:pPr>
          <a:r>
            <a:rPr lang="ru-RU" sz="1100">
              <a:solidFill>
                <a:srgbClr val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Приложение 27</a:t>
          </a:r>
        </a:p>
        <a:p>
          <a:pPr>
            <a:spcAft>
              <a:spcPts val="0"/>
            </a:spcAft>
          </a:pPr>
          <a:r>
            <a:rPr lang="ru-RU" sz="1100">
              <a:solidFill>
                <a:srgbClr val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к Закону Тюменской области</a:t>
          </a:r>
          <a:endParaRPr lang="ru-RU" sz="1100">
            <a:effectLst/>
            <a:latin typeface="Arial" panose="020B060402020202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ru-RU" sz="1100">
              <a:solidFill>
                <a:srgbClr val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«Об областном бюджете на 2024 год </a:t>
          </a:r>
          <a:endParaRPr lang="ru-RU" sz="1100">
            <a:effectLst/>
            <a:latin typeface="Arial" panose="020B060402020202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ru-RU" sz="1100">
              <a:solidFill>
                <a:srgbClr val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и на плановый период 2025 и 2026 годов»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D23"/>
  <sheetViews>
    <sheetView showGridLines="0" tabSelected="1" zoomScaleNormal="100" zoomScaleSheetLayoutView="85" workbookViewId="0">
      <selection activeCell="B21" sqref="B21"/>
    </sheetView>
  </sheetViews>
  <sheetFormatPr defaultColWidth="9.140625" defaultRowHeight="15" x14ac:dyDescent="0.2"/>
  <cols>
    <col min="1" max="1" width="40.7109375" style="2" customWidth="1"/>
    <col min="2" max="3" width="14.28515625" style="2" customWidth="1"/>
    <col min="4" max="4" width="18.85546875" style="2" customWidth="1"/>
    <col min="5" max="16384" width="9.140625" style="2"/>
  </cols>
  <sheetData>
    <row r="1" spans="1:4" x14ac:dyDescent="0.2">
      <c r="A1" s="1"/>
      <c r="D1" s="1"/>
    </row>
    <row r="2" spans="1:4" x14ac:dyDescent="0.2">
      <c r="A2" s="1"/>
      <c r="D2" s="1"/>
    </row>
    <row r="3" spans="1:4" x14ac:dyDescent="0.2">
      <c r="A3" s="1"/>
      <c r="D3" s="1"/>
    </row>
    <row r="4" spans="1:4" x14ac:dyDescent="0.2">
      <c r="A4" s="1"/>
      <c r="D4" s="1"/>
    </row>
    <row r="5" spans="1:4" ht="55.5" customHeight="1" x14ac:dyDescent="0.25">
      <c r="A5" s="9" t="s">
        <v>0</v>
      </c>
      <c r="B5" s="9"/>
      <c r="C5" s="9"/>
      <c r="D5" s="9"/>
    </row>
    <row r="6" spans="1:4" x14ac:dyDescent="0.2">
      <c r="D6" s="1"/>
    </row>
    <row r="7" spans="1:4" ht="35.25" customHeight="1" x14ac:dyDescent="0.2">
      <c r="A7" s="10" t="s">
        <v>1</v>
      </c>
      <c r="B7" s="12" t="s">
        <v>2</v>
      </c>
      <c r="C7" s="13"/>
      <c r="D7" s="10" t="s">
        <v>3</v>
      </c>
    </row>
    <row r="8" spans="1:4" ht="31.5" customHeight="1" x14ac:dyDescent="0.2">
      <c r="A8" s="11"/>
      <c r="B8" s="3" t="s">
        <v>4</v>
      </c>
      <c r="C8" s="3" t="s">
        <v>5</v>
      </c>
      <c r="D8" s="11"/>
    </row>
    <row r="9" spans="1:4" ht="30" x14ac:dyDescent="0.2">
      <c r="A9" s="8" t="s">
        <v>6</v>
      </c>
      <c r="B9" s="5">
        <f>B10+B11</f>
        <v>36210879.374292858</v>
      </c>
      <c r="C9" s="5">
        <f>C10+C11</f>
        <v>35668764.317149997</v>
      </c>
      <c r="D9" s="4"/>
    </row>
    <row r="10" spans="1:4" ht="17.25" customHeight="1" x14ac:dyDescent="0.2">
      <c r="A10" s="4" t="s">
        <v>7</v>
      </c>
      <c r="B10" s="5">
        <f>SUM(B13,B18)</f>
        <v>36743977.600000001</v>
      </c>
      <c r="C10" s="5">
        <f>SUM(C13,C18)</f>
        <v>75677000</v>
      </c>
      <c r="D10" s="4"/>
    </row>
    <row r="11" spans="1:4" ht="16.5" customHeight="1" x14ac:dyDescent="0.2">
      <c r="A11" s="4" t="s">
        <v>8</v>
      </c>
      <c r="B11" s="5">
        <f>SUM(B14,B16,B20)</f>
        <v>-533098.22570714285</v>
      </c>
      <c r="C11" s="5">
        <f>SUM(C14,C16,C20)</f>
        <v>-40008235.682850003</v>
      </c>
      <c r="D11" s="4"/>
    </row>
    <row r="12" spans="1:4" ht="61.5" customHeight="1" x14ac:dyDescent="0.2">
      <c r="A12" s="4" t="s">
        <v>9</v>
      </c>
      <c r="B12" s="5">
        <f>B13+B14</f>
        <v>36270000</v>
      </c>
      <c r="C12" s="5">
        <f>C13+C14</f>
        <v>72050000</v>
      </c>
      <c r="D12" s="6"/>
    </row>
    <row r="13" spans="1:4" ht="77.25" customHeight="1" x14ac:dyDescent="0.2">
      <c r="A13" s="4" t="s">
        <v>10</v>
      </c>
      <c r="B13" s="5">
        <v>36270000</v>
      </c>
      <c r="C13" s="5">
        <v>75677000</v>
      </c>
      <c r="D13" s="7" t="s">
        <v>11</v>
      </c>
    </row>
    <row r="14" spans="1:4" ht="78" customHeight="1" x14ac:dyDescent="0.2">
      <c r="A14" s="4" t="s">
        <v>12</v>
      </c>
      <c r="B14" s="5">
        <v>0</v>
      </c>
      <c r="C14" s="5">
        <v>-3627000</v>
      </c>
      <c r="D14" s="6"/>
    </row>
    <row r="15" spans="1:4" ht="32.25" customHeight="1" x14ac:dyDescent="0.2">
      <c r="A15" s="4" t="s">
        <v>13</v>
      </c>
      <c r="B15" s="5">
        <f>B16</f>
        <v>0</v>
      </c>
      <c r="C15" s="5">
        <f>C16</f>
        <v>-35720000</v>
      </c>
      <c r="D15" s="6"/>
    </row>
    <row r="16" spans="1:4" ht="63" customHeight="1" x14ac:dyDescent="0.2">
      <c r="A16" s="4" t="s">
        <v>14</v>
      </c>
      <c r="B16" s="5">
        <v>0</v>
      </c>
      <c r="C16" s="5">
        <v>-35720000</v>
      </c>
      <c r="D16" s="6"/>
    </row>
    <row r="17" spans="1:4" ht="63" customHeight="1" x14ac:dyDescent="0.2">
      <c r="A17" s="4" t="s">
        <v>15</v>
      </c>
      <c r="B17" s="5">
        <f>B18+B20</f>
        <v>-59120.62570714287</v>
      </c>
      <c r="C17" s="5">
        <f>C18+C20</f>
        <v>-661235.68284999998</v>
      </c>
      <c r="D17" s="6"/>
    </row>
    <row r="18" spans="1:4" ht="77.25" customHeight="1" x14ac:dyDescent="0.2">
      <c r="A18" s="4" t="s">
        <v>16</v>
      </c>
      <c r="B18" s="5">
        <f>B19</f>
        <v>473977.59999999998</v>
      </c>
      <c r="C18" s="5">
        <f>C19</f>
        <v>0</v>
      </c>
      <c r="D18" s="6"/>
    </row>
    <row r="19" spans="1:4" ht="153" customHeight="1" x14ac:dyDescent="0.2">
      <c r="A19" s="4" t="s">
        <v>17</v>
      </c>
      <c r="B19" s="5">
        <v>473977.59999999998</v>
      </c>
      <c r="C19" s="5">
        <v>0</v>
      </c>
      <c r="D19" s="7" t="s">
        <v>18</v>
      </c>
    </row>
    <row r="20" spans="1:4" ht="78.75" customHeight="1" x14ac:dyDescent="0.2">
      <c r="A20" s="4" t="s">
        <v>19</v>
      </c>
      <c r="B20" s="5">
        <f>B22+B21+B23</f>
        <v>-533098.22570714285</v>
      </c>
      <c r="C20" s="5">
        <f>C22+C21+C23</f>
        <v>-661235.68284999998</v>
      </c>
      <c r="D20" s="6"/>
    </row>
    <row r="21" spans="1:4" ht="138.75" customHeight="1" x14ac:dyDescent="0.2">
      <c r="A21" s="4" t="s">
        <v>20</v>
      </c>
      <c r="B21" s="5">
        <v>-458109.07142714283</v>
      </c>
      <c r="C21" s="5">
        <v>-586246.52856999997</v>
      </c>
      <c r="D21" s="6"/>
    </row>
    <row r="22" spans="1:4" ht="182.25" customHeight="1" x14ac:dyDescent="0.2">
      <c r="A22" s="4" t="s">
        <v>21</v>
      </c>
      <c r="B22" s="5">
        <v>-32132.240000000002</v>
      </c>
      <c r="C22" s="5">
        <v>-32132.240000000002</v>
      </c>
      <c r="D22" s="6"/>
    </row>
    <row r="23" spans="1:4" ht="92.25" customHeight="1" x14ac:dyDescent="0.2">
      <c r="A23" s="4" t="s">
        <v>22</v>
      </c>
      <c r="B23" s="5">
        <v>-42856.914279999997</v>
      </c>
      <c r="C23" s="5">
        <v>-42856.914279999997</v>
      </c>
      <c r="D23" s="6"/>
    </row>
  </sheetData>
  <mergeCells count="4">
    <mergeCell ref="A5:D5"/>
    <mergeCell ref="A7:A8"/>
    <mergeCell ref="B7:C7"/>
    <mergeCell ref="D7:D8"/>
  </mergeCells>
  <pageMargins left="0.70866141732283472" right="0.59055118110236227" top="0.78740157480314965" bottom="0.59055118110236227" header="0.31496062992125984" footer="0.31496062992125984"/>
  <pageSetup paperSize="9" orientation="portrait" r:id="rId1"/>
  <headerFooter differentFirst="1">
    <oddHeader>&amp;C&amp;"Arial,обычный"&amp;12&amp;P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2025-2026</vt:lpstr>
      <vt:lpstr>'2025-2026'!Заголовки_для_печати</vt:lpstr>
    </vt:vector>
  </TitlesOfParts>
  <Company>ДФТО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Рыбникова Ирина Валерьевна</dc:creator>
  <cp:lastModifiedBy>Рыбникова Ирина Валерьевна</cp:lastModifiedBy>
  <cp:lastPrinted>2023-10-28T05:38:08Z</cp:lastPrinted>
  <dcterms:created xsi:type="dcterms:W3CDTF">2023-10-28T05:24:30Z</dcterms:created>
  <dcterms:modified xsi:type="dcterms:W3CDTF">2023-10-28T06:00:55Z</dcterms:modified>
</cp:coreProperties>
</file>